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or" sheetId="1" state="visible" r:id="rId1"/>
    <sheet name="Package Compari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b val="1"/>
      <color rgb="00004A99"/>
      <sz val="14"/>
    </font>
    <font>
      <i val="1"/>
      <color rgb="00666666"/>
    </font>
    <font>
      <b val="1"/>
      <color rgb="00FFFFFF"/>
    </font>
    <font>
      <b val="1"/>
    </font>
  </fonts>
  <fills count="5">
    <fill>
      <patternFill/>
    </fill>
    <fill>
      <patternFill patternType="gray125"/>
    </fill>
    <fill>
      <patternFill patternType="solid">
        <fgColor rgb="00004A99"/>
      </patternFill>
    </fill>
    <fill>
      <patternFill patternType="solid">
        <fgColor rgb="00FFF6D5"/>
      </patternFill>
    </fill>
    <fill>
      <patternFill patternType="solid">
        <fgColor rgb="00EEF2F7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0" fontId="0" fillId="3" borderId="1" pivotButton="0" quotePrefix="0" xfId="0"/>
    <xf numFmtId="3" fontId="0" fillId="3" borderId="1" pivotButton="0" quotePrefix="0" xfId="0"/>
    <xf numFmtId="164" fontId="0" fillId="3" borderId="1" pivotButton="0" quotePrefix="0" xfId="0"/>
    <xf numFmtId="0" fontId="3" fillId="2" borderId="0" applyAlignment="1" pivotButton="0" quotePrefix="0" xfId="0">
      <alignment horizontal="center"/>
    </xf>
    <xf numFmtId="3" fontId="0" fillId="0" borderId="1" pivotButton="0" quotePrefix="0" xfId="0"/>
    <xf numFmtId="0" fontId="4" fillId="4" borderId="0" pivotButton="0" quotePrefix="0" xfId="0"/>
    <xf numFmtId="3" fontId="4" fillId="4" borderId="1" pivotButton="0" quotePrefix="0" xfId="0"/>
    <xf numFmtId="0" fontId="4" fillId="0" borderId="0" pivotButton="0" quotePrefix="0" xfId="0"/>
    <xf numFmtId="3" fontId="4" fillId="0" borderId="1" pivotButton="0" quotePrefix="0" xfId="0"/>
    <xf numFmtId="0" fontId="0" fillId="0" borderId="1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SaccoWorks — Total Cost of Ownership Calculator</t>
        </is>
      </c>
    </row>
    <row r="2">
      <c r="A2" s="2" t="inlineStr">
        <is>
          <t>Edit the yellow input cells. Year 1 / 3 / 5 totals update automatically. All amounts KES.</t>
        </is>
      </c>
    </row>
    <row r="4">
      <c r="A4" s="3" t="inlineStr">
        <is>
          <t>INPUTS</t>
        </is>
      </c>
      <c r="B4" s="4" t="n"/>
    </row>
    <row r="5">
      <c r="A5" t="inlineStr">
        <is>
          <t>Package name</t>
        </is>
      </c>
      <c r="B5" s="5" t="inlineStr">
        <is>
          <t>Growth</t>
        </is>
      </c>
    </row>
    <row r="6">
      <c r="A6" t="inlineStr">
        <is>
          <t>One-time setup fee</t>
        </is>
      </c>
      <c r="B6" s="6" t="n">
        <v>175000</v>
      </c>
    </row>
    <row r="7">
      <c r="A7" t="inlineStr">
        <is>
          <t>Monthly subscription</t>
        </is>
      </c>
      <c r="B7" s="6" t="n">
        <v>12500</v>
      </c>
    </row>
    <row r="8">
      <c r="A8" t="inlineStr">
        <is>
          <t>Annual prepayment discount</t>
        </is>
      </c>
      <c r="B8" s="7" t="n">
        <v>0.075</v>
      </c>
    </row>
    <row r="9">
      <c r="A9" t="inlineStr">
        <is>
          <t>Est. monthly SMS</t>
        </is>
      </c>
      <c r="B9" s="6" t="n">
        <v>2000</v>
      </c>
    </row>
    <row r="10">
      <c r="A10" t="inlineStr">
        <is>
          <t>Est. monthly M-Pesa / Safaricom charges</t>
        </is>
      </c>
      <c r="B10" s="6" t="n">
        <v>3000</v>
      </c>
    </row>
    <row r="11">
      <c r="A11" t="inlineStr">
        <is>
          <t>Est. monthly bank charges</t>
        </is>
      </c>
      <c r="B11" s="6" t="n">
        <v>1000</v>
      </c>
    </row>
    <row r="12">
      <c r="A12" t="inlineStr">
        <is>
          <t>Est. monthly hosting pass-through</t>
        </is>
      </c>
      <c r="B12" s="6" t="n">
        <v>0</v>
      </c>
    </row>
    <row r="13">
      <c r="A13" t="inlineStr">
        <is>
          <t>One-off hardware</t>
        </is>
      </c>
      <c r="B13" s="6" t="n">
        <v>0</v>
      </c>
    </row>
    <row r="14">
      <c r="A14" t="inlineStr">
        <is>
          <t>One-off custom development</t>
        </is>
      </c>
      <c r="B14" s="6" t="n">
        <v>0</v>
      </c>
    </row>
    <row r="16">
      <c r="A16" s="8" t="inlineStr">
        <is>
          <t>TOTAL COST OF OWNERSHIP</t>
        </is>
      </c>
      <c r="B16" s="8" t="inlineStr">
        <is>
          <t>Year 1</t>
        </is>
      </c>
      <c r="C16" s="8" t="inlineStr">
        <is>
          <t>Year 3</t>
        </is>
      </c>
      <c r="D16" s="8" t="inlineStr">
        <is>
          <t>Year 5</t>
        </is>
      </c>
    </row>
    <row r="17">
      <c r="A17" t="inlineStr">
        <is>
          <t>Setup (one-time)</t>
        </is>
      </c>
      <c r="B17" s="9">
        <f>B6</f>
        <v/>
      </c>
      <c r="C17" s="9">
        <f>B6</f>
        <v/>
      </c>
      <c r="D17" s="9">
        <f>B6</f>
        <v/>
      </c>
    </row>
    <row r="18">
      <c r="A18" t="inlineStr">
        <is>
          <t>Subscription (after prepay discount)</t>
        </is>
      </c>
      <c r="B18" s="9">
        <f>B7*12*1*(1-B8)</f>
        <v/>
      </c>
      <c r="C18" s="9">
        <f>B7*12*3*(1-B8)</f>
        <v/>
      </c>
      <c r="D18" s="9">
        <f>B7*12*5*(1-B8)</f>
        <v/>
      </c>
    </row>
    <row r="19">
      <c r="A19" s="10" t="inlineStr">
        <is>
          <t>SaccoWorks software subtotal</t>
        </is>
      </c>
      <c r="B19" s="11">
        <f>B17+B18</f>
        <v/>
      </c>
      <c r="C19" s="11">
        <f>C17+C18</f>
        <v/>
      </c>
      <c r="D19" s="11">
        <f>D17+D18</f>
        <v/>
      </c>
    </row>
    <row r="20">
      <c r="A20" t="inlineStr">
        <is>
          <t>Third-party pass-through (SMS+M-Pesa+bank+hosting)</t>
        </is>
      </c>
      <c r="B20" s="9">
        <f>(B9+B10+B11+B12)*12*1</f>
        <v/>
      </c>
      <c r="C20" s="9">
        <f>(B9+B10+B11+B12)*12*3</f>
        <v/>
      </c>
      <c r="D20" s="9">
        <f>(B9+B10+B11+B12)*12*5</f>
        <v/>
      </c>
    </row>
    <row r="21">
      <c r="A21" t="inlineStr">
        <is>
          <t>One-off (hardware + custom development)</t>
        </is>
      </c>
      <c r="B21" s="9">
        <f>B13+B14</f>
        <v/>
      </c>
      <c r="C21" s="9">
        <f>B13+B14</f>
        <v/>
      </c>
      <c r="D21" s="9">
        <f>B13+B14</f>
        <v/>
      </c>
    </row>
    <row r="22">
      <c r="A22" s="12" t="inlineStr">
        <is>
          <t>TOTAL incl. third-party &amp; one-offs</t>
        </is>
      </c>
      <c r="B22" s="13">
        <f>B19+B20+B21</f>
        <v/>
      </c>
      <c r="C22" s="13">
        <f>C19+C20+C21</f>
        <v/>
      </c>
      <c r="D22" s="13">
        <f>D19+D20+D21</f>
        <v/>
      </c>
    </row>
    <row r="24">
      <c r="A24" s="12" t="inlineStr">
        <is>
          <t>Notes:</t>
        </is>
      </c>
    </row>
    <row r="25">
      <c r="A25" t="inlineStr">
        <is>
          <t>• 'SaccoWorks software subtotal' is the normalised vendor cost (setup + subscription) — use this to compare against competitors.</t>
        </is>
      </c>
    </row>
    <row r="26">
      <c r="A26" t="inlineStr">
        <is>
          <t>• Third-party charges (SMS, M-Pesa/Safaricom, bank, hosting) are pass-through and always disclosed separately.</t>
        </is>
      </c>
    </row>
    <row r="27">
      <c r="A27" t="inlineStr">
        <is>
          <t>• Prepayment discount applies to subscription only (5%-10% for annual/multi-year). Subscription rate is price-locked for 3 years.</t>
        </is>
      </c>
    </row>
    <row r="28">
      <c r="A28" t="inlineStr">
        <is>
          <t>• Setup is milestone-based; enter the confirmed scope figure. Hardware/custom development are one-off if applicable.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Indicative Package Comparison (mid-range)</t>
        </is>
      </c>
    </row>
    <row r="2">
      <c r="A2" s="2" t="inlineStr">
        <is>
          <t>Indicative figures from the July 2026 positioning report. Confirm final scope-based pricing per client.</t>
        </is>
      </c>
    </row>
    <row r="4">
      <c r="A4" s="8" t="inlineStr">
        <is>
          <t>Metric</t>
        </is>
      </c>
      <c r="B4" s="8" t="inlineStr">
        <is>
          <t>Starter</t>
        </is>
      </c>
      <c r="C4" s="8" t="inlineStr">
        <is>
          <t>Growth</t>
        </is>
      </c>
      <c r="D4" s="8" t="inlineStr">
        <is>
          <t>Professional / FOSA</t>
        </is>
      </c>
    </row>
    <row r="5">
      <c r="A5" s="14" t="inlineStr">
        <is>
          <t>Target size</t>
        </is>
      </c>
      <c r="B5" s="14" t="inlineStr">
        <is>
          <t>Up to 300 members</t>
        </is>
      </c>
      <c r="C5" s="14" t="inlineStr">
        <is>
          <t>Up to 1,000 members</t>
        </is>
      </c>
      <c r="D5" s="14" t="inlineStr">
        <is>
          <t>FOSA / multi-branch</t>
        </is>
      </c>
    </row>
    <row r="6">
      <c r="A6" s="14" t="inlineStr">
        <is>
          <t>One-time setup (mid)</t>
        </is>
      </c>
      <c r="B6" s="9" t="n">
        <v>125000</v>
      </c>
      <c r="C6" s="9" t="n">
        <v>175000</v>
      </c>
      <c r="D6" s="14" t="inlineStr">
        <is>
          <t>Scope-based</t>
        </is>
      </c>
    </row>
    <row r="7">
      <c r="A7" s="14" t="inlineStr">
        <is>
          <t>Monthly subscription (mid)</t>
        </is>
      </c>
      <c r="B7" s="9" t="n">
        <v>7000</v>
      </c>
      <c r="C7" s="9" t="n">
        <v>12500</v>
      </c>
      <c r="D7" s="14" t="inlineStr">
        <is>
          <t>Scope-based</t>
        </is>
      </c>
    </row>
    <row r="8">
      <c r="A8" s="12" t="inlineStr">
        <is>
          <t>3-year software TCO</t>
        </is>
      </c>
      <c r="B8" s="15">
        <f>B6+B7*36</f>
        <v/>
      </c>
      <c r="C8" s="15">
        <f>C6+C7*36</f>
        <v/>
      </c>
      <c r="D8" t="inlineStr">
        <is>
          <t>Scope-based</t>
        </is>
      </c>
    </row>
    <row r="9">
      <c r="A9" s="12" t="inlineStr">
        <is>
          <t>5-year software TCO</t>
        </is>
      </c>
      <c r="B9" s="15">
        <f>B6+B7*60</f>
        <v/>
      </c>
      <c r="C9" s="15">
        <f>C6+C7*60</f>
        <v/>
      </c>
      <c r="D9" t="inlineStr">
        <is>
          <t>Scope-based</t>
        </is>
      </c>
    </row>
    <row r="11">
      <c r="A11" s="2" t="inlineStr">
        <is>
          <t>Excludes disclosed third-party charges (SMS, M-Pesa, bank). Use the Calculator sheet for a full client-specific TCO.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2026-07-15T08:28:08Z</dcterms:created>
  <dcterms:modified xsi:type="dcterms:W3CDTF">2026-07-15T08:28:08Z</dcterms:modified>
</cp:coreProperties>
</file>